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актуализация на  бюджет 2020г\"/>
    </mc:Choice>
  </mc:AlternateContent>
  <bookViews>
    <workbookView xWindow="0" yWindow="15" windowWidth="15180" windowHeight="99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04" i="1" l="1"/>
  <c r="K104" i="1"/>
  <c r="J104" i="1"/>
  <c r="I28" i="1"/>
  <c r="I16" i="1"/>
  <c r="K61" i="1" l="1"/>
  <c r="J61" i="1"/>
  <c r="I61" i="1"/>
  <c r="K28" i="1"/>
  <c r="J28" i="1"/>
  <c r="I102" i="1" l="1"/>
  <c r="I10" i="1"/>
  <c r="K26" i="1" l="1"/>
  <c r="J102" i="1"/>
  <c r="K102" i="1"/>
  <c r="K98" i="1" l="1"/>
  <c r="K93" i="1"/>
  <c r="K81" i="1"/>
  <c r="K77" i="1"/>
  <c r="K72" i="1"/>
  <c r="K56" i="1"/>
  <c r="K53" i="1"/>
  <c r="K42" i="1"/>
  <c r="K35" i="1"/>
  <c r="K10" i="1"/>
  <c r="I98" i="1"/>
  <c r="I93" i="1"/>
  <c r="I81" i="1"/>
  <c r="I77" i="1"/>
  <c r="I72" i="1"/>
  <c r="I67" i="1"/>
  <c r="I56" i="1"/>
  <c r="I53" i="1"/>
  <c r="I42" i="1"/>
  <c r="I35" i="1"/>
  <c r="I26" i="1"/>
  <c r="J26" i="1"/>
  <c r="J16" i="1"/>
  <c r="J10" i="1"/>
  <c r="J98" i="1"/>
  <c r="J93" i="1"/>
  <c r="J81" i="1"/>
  <c r="J77" i="1"/>
  <c r="J72" i="1"/>
  <c r="J56" i="1"/>
  <c r="J53" i="1"/>
  <c r="J42" i="1"/>
  <c r="J35" i="1"/>
  <c r="K106" i="1" l="1"/>
  <c r="J106" i="1"/>
  <c r="I106" i="1" l="1"/>
</calcChain>
</file>

<file path=xl/sharedStrings.xml><?xml version="1.0" encoding="utf-8"?>
<sst xmlns="http://schemas.openxmlformats.org/spreadsheetml/2006/main" count="391" uniqueCount="175">
  <si>
    <t>ВИД ПРИХОД</t>
  </si>
  <si>
    <t>Код</t>
  </si>
  <si>
    <t>1</t>
  </si>
  <si>
    <t/>
  </si>
  <si>
    <t>2</t>
  </si>
  <si>
    <t>Име</t>
  </si>
  <si>
    <t>ДЪРЖАВНИ Д/СТИ</t>
  </si>
  <si>
    <t>МЕСТНИ Д/СТИ</t>
  </si>
  <si>
    <t>3100</t>
  </si>
  <si>
    <t>6100</t>
  </si>
  <si>
    <t>100</t>
  </si>
  <si>
    <t>1300</t>
  </si>
  <si>
    <t>2400</t>
  </si>
  <si>
    <t>2700</t>
  </si>
  <si>
    <t>2800</t>
  </si>
  <si>
    <t>3700</t>
  </si>
  <si>
    <t>4000</t>
  </si>
  <si>
    <t>4500</t>
  </si>
  <si>
    <t>6400</t>
  </si>
  <si>
    <t>3111</t>
  </si>
  <si>
    <t>3113</t>
  </si>
  <si>
    <t>3118</t>
  </si>
  <si>
    <t>6101</t>
  </si>
  <si>
    <t>6105</t>
  </si>
  <si>
    <t>4040</t>
  </si>
  <si>
    <t>103</t>
  </si>
  <si>
    <t>1301</t>
  </si>
  <si>
    <t>1303</t>
  </si>
  <si>
    <t>1304</t>
  </si>
  <si>
    <t>2000</t>
  </si>
  <si>
    <t>2405</t>
  </si>
  <si>
    <t>2406</t>
  </si>
  <si>
    <t>2408</t>
  </si>
  <si>
    <t>2701</t>
  </si>
  <si>
    <t>2705</t>
  </si>
  <si>
    <t>2707</t>
  </si>
  <si>
    <t>2708</t>
  </si>
  <si>
    <t>2709</t>
  </si>
  <si>
    <t>2710</t>
  </si>
  <si>
    <t>2711</t>
  </si>
  <si>
    <t>2729</t>
  </si>
  <si>
    <t>2802</t>
  </si>
  <si>
    <t>3112</t>
  </si>
  <si>
    <t>3701</t>
  </si>
  <si>
    <t>3702</t>
  </si>
  <si>
    <t>4501</t>
  </si>
  <si>
    <t>6401</t>
  </si>
  <si>
    <t>ОБЩА ДОПЪЛВАЩА СУБСИДИЯ</t>
  </si>
  <si>
    <t>ЦЕЛЕВИ ТРАНСФЕРИ</t>
  </si>
  <si>
    <t>Др.целеви трансфери от реал.сектор</t>
  </si>
  <si>
    <t>ПОЛУЧЕНИ ТРАНСФЕРИ</t>
  </si>
  <si>
    <t>Транфери от МТСП</t>
  </si>
  <si>
    <t>Постъпления от продажба на земя</t>
  </si>
  <si>
    <t>Данък в/у недвижими имоти</t>
  </si>
  <si>
    <t>Данък в/у превозни с-ва</t>
  </si>
  <si>
    <t>Други данъци</t>
  </si>
  <si>
    <t>Приходи от наеми на имущество</t>
  </si>
  <si>
    <t>Приходи от наеми на земя</t>
  </si>
  <si>
    <t>Прих.от лихви по тек.банкови сметки</t>
  </si>
  <si>
    <t>ТАКСА ДЕТСКА ГРАДИНА</t>
  </si>
  <si>
    <t>ТАКСА  ПАЗАРИ ТРЪЖИЩА</t>
  </si>
  <si>
    <t>Такса смет</t>
  </si>
  <si>
    <t>Такса общежития</t>
  </si>
  <si>
    <t>ТСА КАРИАРНИ МАТЕРИАЛИ</t>
  </si>
  <si>
    <t>Такса за техн. услуги</t>
  </si>
  <si>
    <t>Такси за административни у-ги</t>
  </si>
  <si>
    <t>Глоби,санкц.,неуст.наказ.лихви,обезщ.</t>
  </si>
  <si>
    <t>Обща изравнителна субсудия за мест. д/ст</t>
  </si>
  <si>
    <t>Внесен ДДС (-)</t>
  </si>
  <si>
    <t>Внесен данък в/у прих.от стоп.дейност</t>
  </si>
  <si>
    <t>Т-щи д-ния п-щи и др.получ.с-ми от стран</t>
  </si>
  <si>
    <t>Получени трансфери</t>
  </si>
  <si>
    <t>3128</t>
  </si>
  <si>
    <t>получени от общини целеви</t>
  </si>
  <si>
    <t>9339</t>
  </si>
  <si>
    <t>друго финансиране</t>
  </si>
  <si>
    <t>9501</t>
  </si>
  <si>
    <t>9507</t>
  </si>
  <si>
    <t>остатък  от предх. Период</t>
  </si>
  <si>
    <t>1302</t>
  </si>
  <si>
    <t>Данък в/у наследствата</t>
  </si>
  <si>
    <t>4022</t>
  </si>
  <si>
    <t>Постъпл.от продажба на сгради</t>
  </si>
  <si>
    <t>9300</t>
  </si>
  <si>
    <t>9500</t>
  </si>
  <si>
    <t>Приложение 1</t>
  </si>
  <si>
    <t>3120</t>
  </si>
  <si>
    <t>2404</t>
  </si>
  <si>
    <t>Нетни прих.от прод.услуги</t>
  </si>
  <si>
    <t>2419</t>
  </si>
  <si>
    <t>Приходи от други лихви</t>
  </si>
  <si>
    <t>2704</t>
  </si>
  <si>
    <t>Такса за дом.соц.патронаж</t>
  </si>
  <si>
    <t>3600</t>
  </si>
  <si>
    <t>Други не данъчни приходи</t>
  </si>
  <si>
    <t>3619</t>
  </si>
  <si>
    <t>Възстановени трансфери</t>
  </si>
  <si>
    <t>Трансфери</t>
  </si>
  <si>
    <t>7600</t>
  </si>
  <si>
    <t>7621</t>
  </si>
  <si>
    <t>Предоставени.вр.безлихв.заем</t>
  </si>
  <si>
    <t>Акт.план</t>
  </si>
  <si>
    <t>финансиране на дефицита</t>
  </si>
  <si>
    <t>Възстановени средства</t>
  </si>
  <si>
    <t>3709</t>
  </si>
  <si>
    <t>Получени вр.безлихв. Заеми</t>
  </si>
  <si>
    <t>9317</t>
  </si>
  <si>
    <t>Туристически данък</t>
  </si>
  <si>
    <t>7622</t>
  </si>
  <si>
    <t>1308</t>
  </si>
  <si>
    <t>6200</t>
  </si>
  <si>
    <t>6202</t>
  </si>
  <si>
    <t>Трансфери м/у извънбюджетни</t>
  </si>
  <si>
    <t>Възстановени.вр.безлихв.заем</t>
  </si>
  <si>
    <t>4029</t>
  </si>
  <si>
    <t>Постъпл.от продажба на други ДМА</t>
  </si>
  <si>
    <t>8300</t>
  </si>
  <si>
    <t>8312</t>
  </si>
  <si>
    <t>Получени дълг.заеми от банки</t>
  </si>
  <si>
    <t>Други общински такси</t>
  </si>
  <si>
    <t>4030</t>
  </si>
  <si>
    <t>Постъпл.от продажба на НДМА</t>
  </si>
  <si>
    <t>8322</t>
  </si>
  <si>
    <t>Погаш. по дългоср.заеми от банки</t>
  </si>
  <si>
    <t>Заеми от банки</t>
  </si>
  <si>
    <t>Друго финансиране</t>
  </si>
  <si>
    <t>7200</t>
  </si>
  <si>
    <t>6201</t>
  </si>
  <si>
    <t>предоставени трансфери</t>
  </si>
  <si>
    <t>9310</t>
  </si>
  <si>
    <t>7800</t>
  </si>
  <si>
    <t>7833</t>
  </si>
  <si>
    <t>9336</t>
  </si>
  <si>
    <t>7400</t>
  </si>
  <si>
    <t>Пол./пред.врем.безл.от ЦБ</t>
  </si>
  <si>
    <t>2809</t>
  </si>
  <si>
    <t>6102</t>
  </si>
  <si>
    <t>8803</t>
  </si>
  <si>
    <t>с-ва на разпор. ЕС-"Твоят час".</t>
  </si>
  <si>
    <t>Всичко приходи :</t>
  </si>
  <si>
    <t>Приложение № 1</t>
  </si>
  <si>
    <t xml:space="preserve">Наличност по с/ки в края на период           </t>
  </si>
  <si>
    <t>Параграф</t>
  </si>
  <si>
    <t>Подпараграф</t>
  </si>
  <si>
    <t>Всичко държавни приходи</t>
  </si>
  <si>
    <t>Патентен данък</t>
  </si>
  <si>
    <t>Данък при придобиване имущества</t>
  </si>
  <si>
    <t>Наказателни лихви за данъци</t>
  </si>
  <si>
    <t>Глоби,санкц.наказ.лихви,</t>
  </si>
  <si>
    <t>Такси и вноски в/у продажби</t>
  </si>
  <si>
    <t>Предоставени трансфери</t>
  </si>
  <si>
    <t>Временни заеми от /за чуж.сред.</t>
  </si>
  <si>
    <t>Лизинги и кредити</t>
  </si>
  <si>
    <t>Друго финанс./пред.трансф.риосв/</t>
  </si>
  <si>
    <t>Друго финансиране/банков заем/</t>
  </si>
  <si>
    <t>Остатък  от предх. Период</t>
  </si>
  <si>
    <t>Наличност по с/ки в края на периода</t>
  </si>
  <si>
    <t>Средства по сметки</t>
  </si>
  <si>
    <t>Всичко финанс. на дефицита</t>
  </si>
  <si>
    <t>Всичко местни  Приходи</t>
  </si>
  <si>
    <t xml:space="preserve">Изготвил: </t>
  </si>
  <si>
    <t>К. Горахмедова</t>
  </si>
  <si>
    <t>Кмет:</t>
  </si>
  <si>
    <t>инж. Елин Радев</t>
  </si>
  <si>
    <t>текущи дарения и помощи в страната</t>
  </si>
  <si>
    <t>други неданъчни приходи</t>
  </si>
  <si>
    <t>7202</t>
  </si>
  <si>
    <t>въст.сума възм. Помощ</t>
  </si>
  <si>
    <t>Гл.Счетоводител:</t>
  </si>
  <si>
    <t>Н.Мутафчева</t>
  </si>
  <si>
    <t>Бюджет 2020 г.</t>
  </si>
  <si>
    <t>Бюджет-2020</t>
  </si>
  <si>
    <t>Актуал.Бюджет-2020</t>
  </si>
  <si>
    <t>отчет-2020</t>
  </si>
  <si>
    <t>временни заеми м/у бюджети средства 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</si>
</sst>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-* #,##0\ _л_в_._-;\-* #,##0\ _л_в_._-;_-* &quot;-&quot;??\ _л_в_._-;_-@_-"/>
  </numFmts>
  <fonts count="7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0" fillId="0" borderId="4" xfId="0" applyNumberForma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49" fontId="1" fillId="0" borderId="0" xfId="0" applyNumberFormat="1" applyFont="1" applyFill="1" applyBorder="1"/>
    <xf numFmtId="49" fontId="0" fillId="3" borderId="1" xfId="0" applyNumberForma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49" fontId="1" fillId="4" borderId="1" xfId="0" applyNumberFormat="1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/>
    <xf numFmtId="0" fontId="0" fillId="0" borderId="0" xfId="0" applyBorder="1"/>
    <xf numFmtId="49" fontId="3" fillId="4" borderId="1" xfId="0" applyNumberFormat="1" applyFont="1" applyFill="1" applyBorder="1"/>
    <xf numFmtId="0" fontId="1" fillId="4" borderId="1" xfId="0" applyFont="1" applyFill="1" applyBorder="1"/>
    <xf numFmtId="0" fontId="1" fillId="4" borderId="4" xfId="0" applyFont="1" applyFill="1" applyBorder="1" applyAlignment="1">
      <alignment horizontal="right"/>
    </xf>
    <xf numFmtId="2" fontId="3" fillId="0" borderId="0" xfId="0" applyNumberFormat="1" applyFont="1"/>
    <xf numFmtId="49" fontId="0" fillId="4" borderId="1" xfId="0" applyNumberFormat="1" applyFill="1" applyBorder="1"/>
    <xf numFmtId="0" fontId="4" fillId="5" borderId="1" xfId="0" applyFont="1" applyFill="1" applyBorder="1"/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3" fontId="1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2" borderId="1" xfId="1" applyNumberFormat="1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1" fillId="4" borderId="1" xfId="1" applyNumberFormat="1" applyFont="1" applyFill="1" applyBorder="1"/>
    <xf numFmtId="164" fontId="1" fillId="0" borderId="0" xfId="1" applyNumberFormat="1" applyFont="1" applyBorder="1"/>
    <xf numFmtId="164" fontId="4" fillId="5" borderId="1" xfId="1" applyNumberFormat="1" applyFont="1" applyFill="1" applyBorder="1" applyAlignment="1">
      <alignment horizontal="right"/>
    </xf>
    <xf numFmtId="164" fontId="1" fillId="3" borderId="1" xfId="1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8"/>
  <sheetViews>
    <sheetView tabSelected="1" topLeftCell="A81" workbookViewId="0">
      <selection activeCell="I104" sqref="I104"/>
    </sheetView>
  </sheetViews>
  <sheetFormatPr defaultRowHeight="12.75" x14ac:dyDescent="0.2"/>
  <cols>
    <col min="1" max="1" width="2.140625" customWidth="1"/>
    <col min="2" max="2" width="13.5703125" customWidth="1"/>
    <col min="3" max="3" width="20.140625" customWidth="1"/>
    <col min="4" max="4" width="10.85546875" customWidth="1"/>
    <col min="5" max="5" width="16" customWidth="1"/>
    <col min="6" max="6" width="41.7109375" customWidth="1"/>
    <col min="7" max="7" width="13.85546875" hidden="1" customWidth="1"/>
    <col min="8" max="8" width="11.42578125" hidden="1" customWidth="1"/>
    <col min="9" max="9" width="19.28515625" style="31" customWidth="1"/>
    <col min="10" max="10" width="20.140625" customWidth="1"/>
    <col min="11" max="11" width="18.28515625" customWidth="1"/>
  </cols>
  <sheetData>
    <row r="1" spans="2:11" ht="18" x14ac:dyDescent="0.25">
      <c r="B1" s="9"/>
      <c r="C1" s="9" t="s">
        <v>170</v>
      </c>
      <c r="E1" s="9"/>
      <c r="F1" s="9"/>
      <c r="G1" s="10" t="s">
        <v>85</v>
      </c>
      <c r="H1" s="10"/>
      <c r="I1" s="38" t="s">
        <v>140</v>
      </c>
    </row>
    <row r="2" spans="2:11" s="8" customFormat="1" x14ac:dyDescent="0.2">
      <c r="I2" s="32"/>
    </row>
    <row r="3" spans="2:11" s="8" customFormat="1" x14ac:dyDescent="0.2">
      <c r="B3" s="16" t="s">
        <v>0</v>
      </c>
      <c r="C3" s="17" t="s">
        <v>0</v>
      </c>
      <c r="D3" s="17" t="s">
        <v>142</v>
      </c>
      <c r="E3" s="17" t="s">
        <v>143</v>
      </c>
      <c r="F3" s="17" t="s">
        <v>143</v>
      </c>
      <c r="G3" s="17" t="s">
        <v>101</v>
      </c>
      <c r="H3" s="17"/>
      <c r="I3" s="1" t="s">
        <v>171</v>
      </c>
      <c r="J3" s="1" t="s">
        <v>172</v>
      </c>
      <c r="K3" s="1" t="s">
        <v>173</v>
      </c>
    </row>
    <row r="4" spans="2:11" s="8" customFormat="1" x14ac:dyDescent="0.2">
      <c r="B4" s="1" t="s">
        <v>1</v>
      </c>
      <c r="C4" s="1" t="s">
        <v>5</v>
      </c>
      <c r="D4" s="1" t="s">
        <v>1</v>
      </c>
      <c r="E4" s="1" t="s">
        <v>1</v>
      </c>
      <c r="F4" s="1" t="s">
        <v>5</v>
      </c>
      <c r="G4" s="7"/>
      <c r="H4" s="15"/>
      <c r="I4" s="33"/>
      <c r="J4" s="33"/>
      <c r="K4" s="33"/>
    </row>
    <row r="5" spans="2:11" x14ac:dyDescent="0.2">
      <c r="B5" s="24" t="s">
        <v>2</v>
      </c>
      <c r="C5" s="24" t="s">
        <v>6</v>
      </c>
      <c r="D5" s="2" t="s">
        <v>8</v>
      </c>
      <c r="E5" s="2" t="s">
        <v>19</v>
      </c>
      <c r="F5" s="2" t="s">
        <v>47</v>
      </c>
      <c r="H5" s="18"/>
      <c r="I5" s="46">
        <v>5554798</v>
      </c>
      <c r="J5" s="46">
        <v>5554798</v>
      </c>
      <c r="K5" s="46">
        <v>5554798</v>
      </c>
    </row>
    <row r="6" spans="2:11" x14ac:dyDescent="0.2">
      <c r="B6" s="24" t="s">
        <v>2</v>
      </c>
      <c r="C6" s="2" t="s">
        <v>3</v>
      </c>
      <c r="D6" s="2" t="s">
        <v>3</v>
      </c>
      <c r="E6" s="2" t="s">
        <v>20</v>
      </c>
      <c r="F6" s="2" t="s">
        <v>48</v>
      </c>
      <c r="H6" s="18"/>
      <c r="I6" s="49"/>
      <c r="J6" s="49"/>
      <c r="K6" s="49"/>
    </row>
    <row r="7" spans="2:11" x14ac:dyDescent="0.2">
      <c r="B7" s="24" t="s">
        <v>2</v>
      </c>
      <c r="C7" s="2" t="s">
        <v>3</v>
      </c>
      <c r="D7" s="2" t="s">
        <v>3</v>
      </c>
      <c r="E7" s="2" t="s">
        <v>21</v>
      </c>
      <c r="F7" s="2" t="s">
        <v>49</v>
      </c>
      <c r="H7" s="18"/>
      <c r="I7" s="44">
        <v>3036672</v>
      </c>
      <c r="J7" s="44">
        <v>326583</v>
      </c>
      <c r="K7" s="44">
        <v>326583</v>
      </c>
    </row>
    <row r="8" spans="2:11" x14ac:dyDescent="0.2">
      <c r="B8" s="24" t="s">
        <v>2</v>
      </c>
      <c r="C8" s="2" t="s">
        <v>3</v>
      </c>
      <c r="D8" s="2" t="s">
        <v>3</v>
      </c>
      <c r="E8" s="2" t="s">
        <v>72</v>
      </c>
      <c r="F8" s="2" t="s">
        <v>73</v>
      </c>
      <c r="G8" s="3"/>
      <c r="H8" s="18"/>
      <c r="I8" s="49">
        <v>149943</v>
      </c>
      <c r="J8" s="49">
        <v>149943</v>
      </c>
      <c r="K8" s="49">
        <v>149943</v>
      </c>
    </row>
    <row r="9" spans="2:11" x14ac:dyDescent="0.2">
      <c r="B9" s="24" t="s">
        <v>2</v>
      </c>
      <c r="C9" s="2"/>
      <c r="D9" s="2"/>
      <c r="E9" s="2" t="s">
        <v>86</v>
      </c>
      <c r="F9" s="2" t="s">
        <v>103</v>
      </c>
      <c r="G9" s="3"/>
      <c r="H9" s="18"/>
      <c r="I9" s="44"/>
      <c r="J9" s="44">
        <v>-4232</v>
      </c>
      <c r="K9" s="44">
        <v>-4232</v>
      </c>
    </row>
    <row r="10" spans="2:11" x14ac:dyDescent="0.2">
      <c r="B10" s="24" t="s">
        <v>2</v>
      </c>
      <c r="C10" s="2" t="s">
        <v>3</v>
      </c>
      <c r="D10" s="1" t="s">
        <v>8</v>
      </c>
      <c r="E10" s="1" t="s">
        <v>3</v>
      </c>
      <c r="F10" s="1" t="s">
        <v>3</v>
      </c>
      <c r="G10" s="4"/>
      <c r="H10" s="19"/>
      <c r="I10" s="45">
        <f>I5+I7+I8+I9</f>
        <v>8741413</v>
      </c>
      <c r="J10" s="45">
        <f>J5+J6+J7+J8+J9</f>
        <v>6027092</v>
      </c>
      <c r="K10" s="45">
        <f>K5+K6+K7+K8+K9</f>
        <v>6027092</v>
      </c>
    </row>
    <row r="11" spans="2:11" x14ac:dyDescent="0.2">
      <c r="B11" s="24"/>
      <c r="C11" s="2"/>
      <c r="D11" s="1" t="s">
        <v>93</v>
      </c>
      <c r="E11" s="1" t="s">
        <v>95</v>
      </c>
      <c r="F11" s="1" t="s">
        <v>165</v>
      </c>
      <c r="G11" s="4"/>
      <c r="H11" s="19"/>
      <c r="I11" s="45"/>
      <c r="J11" s="45">
        <v>74653</v>
      </c>
      <c r="K11" s="45">
        <v>74653</v>
      </c>
    </row>
    <row r="12" spans="2:11" x14ac:dyDescent="0.2">
      <c r="B12" s="24"/>
      <c r="C12" s="2"/>
      <c r="D12" s="1" t="s">
        <v>17</v>
      </c>
      <c r="E12" s="1" t="s">
        <v>45</v>
      </c>
      <c r="F12" s="1" t="s">
        <v>164</v>
      </c>
      <c r="G12" s="4"/>
      <c r="H12" s="19"/>
      <c r="I12" s="45"/>
      <c r="J12" s="45">
        <v>190</v>
      </c>
      <c r="K12" s="45">
        <v>190</v>
      </c>
    </row>
    <row r="13" spans="2:11" x14ac:dyDescent="0.2">
      <c r="B13" s="24" t="s">
        <v>2</v>
      </c>
      <c r="C13" s="2" t="s">
        <v>3</v>
      </c>
      <c r="D13" s="2" t="s">
        <v>9</v>
      </c>
      <c r="E13" s="2" t="s">
        <v>22</v>
      </c>
      <c r="F13" s="2" t="s">
        <v>50</v>
      </c>
      <c r="G13" s="3"/>
      <c r="H13" s="18"/>
      <c r="I13" s="49">
        <v>396893</v>
      </c>
      <c r="J13" s="49">
        <v>504006</v>
      </c>
      <c r="K13" s="49">
        <v>504006</v>
      </c>
    </row>
    <row r="14" spans="2:11" x14ac:dyDescent="0.2">
      <c r="B14" s="24" t="s">
        <v>2</v>
      </c>
      <c r="C14" s="2" t="s">
        <v>3</v>
      </c>
      <c r="D14" s="2" t="s">
        <v>3</v>
      </c>
      <c r="E14" s="2" t="s">
        <v>23</v>
      </c>
      <c r="F14" s="2" t="s">
        <v>51</v>
      </c>
      <c r="G14" s="3"/>
      <c r="H14" s="18"/>
      <c r="I14" s="49">
        <v>57627</v>
      </c>
      <c r="J14" s="49">
        <v>105422</v>
      </c>
      <c r="K14" s="49">
        <v>105422</v>
      </c>
    </row>
    <row r="15" spans="2:11" x14ac:dyDescent="0.2">
      <c r="B15" s="24" t="s">
        <v>2</v>
      </c>
      <c r="C15" s="2"/>
      <c r="D15" s="2"/>
      <c r="E15" s="2"/>
      <c r="F15" s="2"/>
      <c r="G15" s="3"/>
      <c r="H15" s="18"/>
      <c r="I15" s="44"/>
      <c r="J15" s="44"/>
      <c r="K15" s="44"/>
    </row>
    <row r="16" spans="2:11" x14ac:dyDescent="0.2">
      <c r="B16" s="24" t="s">
        <v>2</v>
      </c>
      <c r="C16" s="2" t="s">
        <v>3</v>
      </c>
      <c r="D16" s="1" t="s">
        <v>9</v>
      </c>
      <c r="E16" s="1" t="s">
        <v>3</v>
      </c>
      <c r="F16" s="1" t="s">
        <v>3</v>
      </c>
      <c r="G16" s="4"/>
      <c r="H16" s="19"/>
      <c r="I16" s="45">
        <f>I13+I14+I15</f>
        <v>454520</v>
      </c>
      <c r="J16" s="45">
        <f>J13+J14+J15</f>
        <v>609428</v>
      </c>
      <c r="K16" s="45">
        <v>609428</v>
      </c>
    </row>
    <row r="17" spans="2:11" x14ac:dyDescent="0.2">
      <c r="B17" s="24" t="s">
        <v>2</v>
      </c>
      <c r="C17" s="2"/>
      <c r="D17" s="1" t="s">
        <v>110</v>
      </c>
      <c r="E17" s="1" t="s">
        <v>127</v>
      </c>
      <c r="F17" s="1" t="s">
        <v>128</v>
      </c>
      <c r="G17" s="4"/>
      <c r="H17" s="19"/>
      <c r="I17" s="45"/>
      <c r="J17" s="45"/>
      <c r="K17" s="45"/>
    </row>
    <row r="18" spans="2:11" x14ac:dyDescent="0.2">
      <c r="B18" s="24"/>
      <c r="C18" s="2"/>
      <c r="D18" s="1"/>
      <c r="E18" s="1" t="s">
        <v>111</v>
      </c>
      <c r="F18" s="1"/>
      <c r="G18" s="4"/>
      <c r="H18" s="19"/>
      <c r="I18" s="45"/>
      <c r="J18" s="45"/>
      <c r="K18" s="45"/>
    </row>
    <row r="19" spans="2:11" x14ac:dyDescent="0.2">
      <c r="B19" s="24" t="s">
        <v>2</v>
      </c>
      <c r="C19" s="2"/>
      <c r="D19" s="1" t="s">
        <v>18</v>
      </c>
      <c r="E19" s="1" t="s">
        <v>46</v>
      </c>
      <c r="F19" s="1"/>
      <c r="G19" s="4"/>
      <c r="H19" s="19"/>
      <c r="I19" s="45">
        <v>2496</v>
      </c>
      <c r="J19" s="45">
        <v>2496</v>
      </c>
      <c r="K19" s="45">
        <v>2496</v>
      </c>
    </row>
    <row r="20" spans="2:11" x14ac:dyDescent="0.2">
      <c r="B20" s="24" t="s">
        <v>2</v>
      </c>
      <c r="C20" s="2"/>
      <c r="D20" s="1"/>
      <c r="E20" s="11" t="s">
        <v>137</v>
      </c>
      <c r="F20" s="11" t="s">
        <v>138</v>
      </c>
      <c r="G20" s="4"/>
      <c r="H20" s="19"/>
      <c r="I20" s="45">
        <v>-6830</v>
      </c>
      <c r="J20" s="45">
        <v>30540</v>
      </c>
      <c r="K20" s="45">
        <v>30540</v>
      </c>
    </row>
    <row r="21" spans="2:11" x14ac:dyDescent="0.2">
      <c r="B21" s="24" t="s">
        <v>2</v>
      </c>
      <c r="C21" s="2"/>
      <c r="D21" s="2"/>
      <c r="E21" s="2" t="s">
        <v>74</v>
      </c>
      <c r="F21" s="2" t="s">
        <v>75</v>
      </c>
      <c r="G21" s="6"/>
      <c r="H21" s="21"/>
      <c r="I21" s="45"/>
      <c r="J21" s="45">
        <v>-155609</v>
      </c>
      <c r="K21" s="45">
        <v>-155609</v>
      </c>
    </row>
    <row r="22" spans="2:11" x14ac:dyDescent="0.2">
      <c r="B22" s="24" t="s">
        <v>2</v>
      </c>
      <c r="C22" s="2"/>
      <c r="D22" s="2"/>
      <c r="E22" s="2"/>
      <c r="F22" s="2"/>
      <c r="G22" s="5"/>
      <c r="H22" s="21"/>
      <c r="I22" s="44"/>
      <c r="J22" s="44"/>
      <c r="K22" s="44"/>
    </row>
    <row r="23" spans="2:11" x14ac:dyDescent="0.2">
      <c r="B23" s="24"/>
      <c r="C23" s="2"/>
      <c r="D23" s="2" t="s">
        <v>98</v>
      </c>
      <c r="E23" s="2"/>
      <c r="F23" s="2" t="s">
        <v>174</v>
      </c>
      <c r="G23" s="5"/>
      <c r="H23" s="21"/>
      <c r="I23" s="44"/>
      <c r="J23" s="45">
        <v>1114</v>
      </c>
      <c r="K23" s="45">
        <v>1114</v>
      </c>
    </row>
    <row r="24" spans="2:11" x14ac:dyDescent="0.2">
      <c r="B24" s="24" t="s">
        <v>2</v>
      </c>
      <c r="C24" s="2"/>
      <c r="D24" s="2" t="s">
        <v>84</v>
      </c>
      <c r="E24" s="2" t="s">
        <v>76</v>
      </c>
      <c r="F24" s="2" t="s">
        <v>78</v>
      </c>
      <c r="G24" s="12"/>
      <c r="H24" s="21"/>
      <c r="I24" s="49">
        <v>467728</v>
      </c>
      <c r="J24" s="49">
        <v>467728</v>
      </c>
      <c r="K24" s="49">
        <v>467728</v>
      </c>
    </row>
    <row r="25" spans="2:11" x14ac:dyDescent="0.2">
      <c r="B25" s="24" t="s">
        <v>2</v>
      </c>
      <c r="C25" s="2"/>
      <c r="D25" s="2"/>
      <c r="E25" s="2" t="s">
        <v>77</v>
      </c>
      <c r="F25" s="2" t="s">
        <v>141</v>
      </c>
      <c r="G25" s="3"/>
      <c r="H25" s="21"/>
      <c r="I25" s="44"/>
      <c r="J25" s="44">
        <v>-946054</v>
      </c>
      <c r="K25" s="44">
        <v>-946054</v>
      </c>
    </row>
    <row r="26" spans="2:11" x14ac:dyDescent="0.2">
      <c r="B26" s="24" t="s">
        <v>2</v>
      </c>
      <c r="C26" s="2"/>
      <c r="D26" s="1" t="s">
        <v>84</v>
      </c>
      <c r="E26" s="2"/>
      <c r="F26" s="2"/>
      <c r="G26" s="3"/>
      <c r="H26" s="21"/>
      <c r="I26" s="45">
        <f>I24+I25</f>
        <v>467728</v>
      </c>
      <c r="J26" s="45">
        <f>J24+J25</f>
        <v>-478326</v>
      </c>
      <c r="K26" s="45">
        <f>K24+K25</f>
        <v>-478326</v>
      </c>
    </row>
    <row r="27" spans="2:11" x14ac:dyDescent="0.2">
      <c r="B27" s="24" t="s">
        <v>2</v>
      </c>
      <c r="C27" s="2"/>
      <c r="D27" s="1"/>
      <c r="E27" s="2"/>
      <c r="F27" s="2" t="s">
        <v>102</v>
      </c>
      <c r="G27" s="3"/>
      <c r="H27" s="21"/>
      <c r="I27" s="43"/>
      <c r="J27" s="43"/>
      <c r="K27" s="43"/>
    </row>
    <row r="28" spans="2:11" x14ac:dyDescent="0.2">
      <c r="B28" s="24" t="s">
        <v>2</v>
      </c>
      <c r="C28" s="25" t="s">
        <v>6</v>
      </c>
      <c r="D28" s="25" t="s">
        <v>3</v>
      </c>
      <c r="E28" s="25" t="s">
        <v>3</v>
      </c>
      <c r="F28" s="25" t="s">
        <v>144</v>
      </c>
      <c r="G28" s="26"/>
      <c r="H28" s="27"/>
      <c r="I28" s="55">
        <f>I10+I20+I26+I16+I19</f>
        <v>9659327</v>
      </c>
      <c r="J28" s="55">
        <f>J10+J11+J12+J16+J18+J19+J20+J21+J23+J26</f>
        <v>6111578</v>
      </c>
      <c r="K28" s="55">
        <f>K10+K11+K12+K16+K18+K19+K20+K21+K23+K26</f>
        <v>6111578</v>
      </c>
    </row>
    <row r="29" spans="2:11" x14ac:dyDescent="0.2">
      <c r="B29" s="35" t="s">
        <v>4</v>
      </c>
      <c r="C29" s="39" t="s">
        <v>7</v>
      </c>
      <c r="D29" s="11" t="s">
        <v>10</v>
      </c>
      <c r="E29" s="11" t="s">
        <v>25</v>
      </c>
      <c r="F29" s="11" t="s">
        <v>145</v>
      </c>
      <c r="G29" s="12"/>
      <c r="H29" s="22"/>
      <c r="I29" s="50">
        <v>22000</v>
      </c>
      <c r="J29" s="50">
        <v>15171</v>
      </c>
      <c r="K29" s="50">
        <v>15171</v>
      </c>
    </row>
    <row r="30" spans="2:11" x14ac:dyDescent="0.2">
      <c r="B30" s="35" t="s">
        <v>4</v>
      </c>
      <c r="C30" s="2" t="s">
        <v>3</v>
      </c>
      <c r="D30" s="2" t="s">
        <v>11</v>
      </c>
      <c r="E30" s="2" t="s">
        <v>26</v>
      </c>
      <c r="F30" s="2" t="s">
        <v>53</v>
      </c>
      <c r="G30" s="5"/>
      <c r="H30" s="21"/>
      <c r="I30" s="44">
        <v>70000</v>
      </c>
      <c r="J30" s="44">
        <v>65383</v>
      </c>
      <c r="K30" s="44">
        <v>65383</v>
      </c>
    </row>
    <row r="31" spans="2:11" x14ac:dyDescent="0.2">
      <c r="B31" s="35" t="s">
        <v>4</v>
      </c>
      <c r="C31" s="2"/>
      <c r="D31" s="2"/>
      <c r="E31" s="2" t="s">
        <v>79</v>
      </c>
      <c r="F31" s="2" t="s">
        <v>80</v>
      </c>
      <c r="G31" s="5"/>
      <c r="H31" s="21"/>
      <c r="I31" s="44"/>
      <c r="J31" s="44"/>
      <c r="K31" s="44"/>
    </row>
    <row r="32" spans="2:11" x14ac:dyDescent="0.2">
      <c r="B32" s="35" t="s">
        <v>4</v>
      </c>
      <c r="C32" s="2" t="s">
        <v>3</v>
      </c>
      <c r="D32" s="2" t="s">
        <v>3</v>
      </c>
      <c r="E32" s="2" t="s">
        <v>27</v>
      </c>
      <c r="F32" s="2" t="s">
        <v>54</v>
      </c>
      <c r="G32" s="5"/>
      <c r="H32" s="21"/>
      <c r="I32" s="48">
        <v>400000</v>
      </c>
      <c r="J32" s="48">
        <v>402750</v>
      </c>
      <c r="K32" s="48">
        <v>402750</v>
      </c>
    </row>
    <row r="33" spans="2:11" x14ac:dyDescent="0.2">
      <c r="B33" s="35" t="s">
        <v>4</v>
      </c>
      <c r="C33" s="2" t="s">
        <v>3</v>
      </c>
      <c r="D33" s="2" t="s">
        <v>3</v>
      </c>
      <c r="E33" s="2" t="s">
        <v>28</v>
      </c>
      <c r="F33" s="11" t="s">
        <v>146</v>
      </c>
      <c r="G33" s="5"/>
      <c r="H33" s="21"/>
      <c r="I33" s="48">
        <v>66400</v>
      </c>
      <c r="J33" s="48">
        <v>77134</v>
      </c>
      <c r="K33" s="48">
        <v>77134</v>
      </c>
    </row>
    <row r="34" spans="2:11" x14ac:dyDescent="0.2">
      <c r="B34" s="35" t="s">
        <v>4</v>
      </c>
      <c r="C34" s="2" t="s">
        <v>3</v>
      </c>
      <c r="D34" s="2" t="s">
        <v>3</v>
      </c>
      <c r="E34" s="2" t="s">
        <v>109</v>
      </c>
      <c r="F34" s="2" t="s">
        <v>107</v>
      </c>
      <c r="G34" s="6"/>
      <c r="H34" s="21"/>
      <c r="I34" s="47">
        <v>5000</v>
      </c>
      <c r="J34" s="47">
        <v>1882</v>
      </c>
      <c r="K34" s="47">
        <v>1882</v>
      </c>
    </row>
    <row r="35" spans="2:11" x14ac:dyDescent="0.2">
      <c r="B35" s="35" t="s">
        <v>4</v>
      </c>
      <c r="C35" s="2" t="s">
        <v>3</v>
      </c>
      <c r="D35" s="1" t="s">
        <v>11</v>
      </c>
      <c r="E35" s="1" t="s">
        <v>3</v>
      </c>
      <c r="F35" s="1" t="s">
        <v>3</v>
      </c>
      <c r="G35" s="6"/>
      <c r="H35" s="20"/>
      <c r="I35" s="45">
        <f>I30+I31+I32+I33+I34</f>
        <v>541400</v>
      </c>
      <c r="J35" s="45">
        <f>J30+J31+J32+J33+J34</f>
        <v>547149</v>
      </c>
      <c r="K35" s="45">
        <f>K30+K31+K32+K33+K34</f>
        <v>547149</v>
      </c>
    </row>
    <row r="36" spans="2:11" x14ac:dyDescent="0.2">
      <c r="B36" s="35" t="s">
        <v>4</v>
      </c>
      <c r="C36" s="2"/>
      <c r="D36" s="1" t="s">
        <v>29</v>
      </c>
      <c r="E36" s="1"/>
      <c r="F36" s="1" t="s">
        <v>55</v>
      </c>
      <c r="G36" s="6"/>
      <c r="H36" s="20"/>
      <c r="I36" s="45"/>
      <c r="J36" s="45">
        <v>120</v>
      </c>
      <c r="K36" s="45">
        <v>120</v>
      </c>
    </row>
    <row r="37" spans="2:11" x14ac:dyDescent="0.2">
      <c r="B37" s="35" t="s">
        <v>4</v>
      </c>
      <c r="C37" s="2"/>
      <c r="D37" s="1"/>
      <c r="E37" s="11" t="s">
        <v>87</v>
      </c>
      <c r="F37" s="11" t="s">
        <v>88</v>
      </c>
      <c r="G37" s="12"/>
      <c r="H37" s="20"/>
      <c r="I37" s="49">
        <v>300000</v>
      </c>
      <c r="J37" s="49">
        <v>113454</v>
      </c>
      <c r="K37" s="49">
        <v>113454</v>
      </c>
    </row>
    <row r="38" spans="2:11" x14ac:dyDescent="0.2">
      <c r="B38" s="35" t="s">
        <v>4</v>
      </c>
      <c r="C38" s="2" t="s">
        <v>3</v>
      </c>
      <c r="D38" s="2" t="s">
        <v>12</v>
      </c>
      <c r="E38" s="2" t="s">
        <v>30</v>
      </c>
      <c r="F38" s="2" t="s">
        <v>56</v>
      </c>
      <c r="G38" s="5"/>
      <c r="H38" s="21"/>
      <c r="I38" s="44">
        <v>20000</v>
      </c>
      <c r="J38" s="44">
        <v>21269</v>
      </c>
      <c r="K38" s="44">
        <v>21269</v>
      </c>
    </row>
    <row r="39" spans="2:11" x14ac:dyDescent="0.2">
      <c r="B39" s="35" t="s">
        <v>4</v>
      </c>
      <c r="C39" s="2" t="s">
        <v>3</v>
      </c>
      <c r="D39" s="2" t="s">
        <v>3</v>
      </c>
      <c r="E39" s="2" t="s">
        <v>31</v>
      </c>
      <c r="F39" s="2" t="s">
        <v>57</v>
      </c>
      <c r="G39" s="5"/>
      <c r="H39" s="21"/>
      <c r="I39" s="48">
        <v>12000</v>
      </c>
      <c r="J39" s="48">
        <v>21248</v>
      </c>
      <c r="K39" s="48">
        <v>21248</v>
      </c>
    </row>
    <row r="40" spans="2:11" x14ac:dyDescent="0.2">
      <c r="B40" s="35" t="s">
        <v>4</v>
      </c>
      <c r="C40" s="2" t="s">
        <v>3</v>
      </c>
      <c r="D40" s="2" t="s">
        <v>3</v>
      </c>
      <c r="E40" s="2" t="s">
        <v>32</v>
      </c>
      <c r="F40" s="2" t="s">
        <v>58</v>
      </c>
      <c r="G40" s="5"/>
      <c r="H40" s="21"/>
      <c r="I40" s="44">
        <v>2000</v>
      </c>
      <c r="J40" s="44"/>
      <c r="K40" s="44"/>
    </row>
    <row r="41" spans="2:11" x14ac:dyDescent="0.2">
      <c r="B41" s="35" t="s">
        <v>4</v>
      </c>
      <c r="C41" s="2"/>
      <c r="D41" s="2"/>
      <c r="E41" s="2" t="s">
        <v>89</v>
      </c>
      <c r="F41" s="2" t="s">
        <v>90</v>
      </c>
      <c r="G41" s="5"/>
      <c r="H41" s="21"/>
      <c r="I41" s="44">
        <v>5000</v>
      </c>
      <c r="J41" s="44"/>
      <c r="K41" s="44"/>
    </row>
    <row r="42" spans="2:11" x14ac:dyDescent="0.2">
      <c r="B42" s="35" t="s">
        <v>4</v>
      </c>
      <c r="C42" s="1" t="s">
        <v>3</v>
      </c>
      <c r="D42" s="1" t="s">
        <v>12</v>
      </c>
      <c r="E42" s="1"/>
      <c r="F42" s="1"/>
      <c r="G42" s="6"/>
      <c r="H42" s="20"/>
      <c r="I42" s="45">
        <f>I37+I38+I39+I40+I41</f>
        <v>339000</v>
      </c>
      <c r="J42" s="45">
        <f>J37+J38+J39+J40+J41</f>
        <v>155971</v>
      </c>
      <c r="K42" s="45">
        <f>K37+K38+K39+K40+K41</f>
        <v>155971</v>
      </c>
    </row>
    <row r="43" spans="2:11" x14ac:dyDescent="0.2">
      <c r="B43" s="35" t="s">
        <v>4</v>
      </c>
      <c r="C43" s="2" t="s">
        <v>3</v>
      </c>
      <c r="D43" s="2" t="s">
        <v>13</v>
      </c>
      <c r="E43" s="2" t="s">
        <v>33</v>
      </c>
      <c r="F43" s="2" t="s">
        <v>59</v>
      </c>
      <c r="G43" s="5"/>
      <c r="H43" s="21"/>
      <c r="I43" s="44">
        <v>50000</v>
      </c>
      <c r="J43" s="44">
        <v>35366</v>
      </c>
      <c r="K43" s="44">
        <v>35366</v>
      </c>
    </row>
    <row r="44" spans="2:11" x14ac:dyDescent="0.2">
      <c r="B44" s="35" t="s">
        <v>4</v>
      </c>
      <c r="C44" s="2"/>
      <c r="D44" s="2"/>
      <c r="E44" s="2" t="s">
        <v>91</v>
      </c>
      <c r="F44" s="2" t="s">
        <v>92</v>
      </c>
      <c r="G44" s="5"/>
      <c r="H44" s="21"/>
      <c r="I44" s="44"/>
      <c r="J44" s="44"/>
      <c r="K44" s="44"/>
    </row>
    <row r="45" spans="2:11" x14ac:dyDescent="0.2">
      <c r="B45" s="35" t="s">
        <v>4</v>
      </c>
      <c r="C45" s="2" t="s">
        <v>3</v>
      </c>
      <c r="D45" s="2" t="s">
        <v>3</v>
      </c>
      <c r="E45" s="2" t="s">
        <v>34</v>
      </c>
      <c r="F45" s="2" t="s">
        <v>60</v>
      </c>
      <c r="G45" s="5"/>
      <c r="H45" s="21"/>
      <c r="I45" s="44">
        <v>18085</v>
      </c>
      <c r="J45" s="44">
        <v>1068</v>
      </c>
      <c r="K45" s="44">
        <v>1068</v>
      </c>
    </row>
    <row r="46" spans="2:11" x14ac:dyDescent="0.2">
      <c r="B46" s="35" t="s">
        <v>4</v>
      </c>
      <c r="C46" s="2" t="s">
        <v>3</v>
      </c>
      <c r="D46" s="2" t="s">
        <v>3</v>
      </c>
      <c r="E46" s="2" t="s">
        <v>35</v>
      </c>
      <c r="F46" s="2" t="s">
        <v>61</v>
      </c>
      <c r="G46" s="5"/>
      <c r="H46" s="21"/>
      <c r="I46" s="48">
        <v>221940</v>
      </c>
      <c r="J46" s="48">
        <v>219315</v>
      </c>
      <c r="K46" s="48">
        <v>219315</v>
      </c>
    </row>
    <row r="47" spans="2:11" x14ac:dyDescent="0.2">
      <c r="B47" s="35" t="s">
        <v>4</v>
      </c>
      <c r="C47" s="2" t="s">
        <v>3</v>
      </c>
      <c r="D47" s="2" t="s">
        <v>3</v>
      </c>
      <c r="E47" s="2" t="s">
        <v>36</v>
      </c>
      <c r="F47" s="2" t="s">
        <v>62</v>
      </c>
      <c r="G47" s="5"/>
      <c r="H47" s="21"/>
      <c r="I47" s="44"/>
      <c r="J47" s="44"/>
      <c r="K47" s="44"/>
    </row>
    <row r="48" spans="2:11" x14ac:dyDescent="0.2">
      <c r="B48" s="35" t="s">
        <v>4</v>
      </c>
      <c r="C48" s="2" t="s">
        <v>3</v>
      </c>
      <c r="D48" s="2" t="s">
        <v>3</v>
      </c>
      <c r="E48" s="2" t="s">
        <v>37</v>
      </c>
      <c r="F48" s="2" t="s">
        <v>63</v>
      </c>
      <c r="G48" s="5"/>
      <c r="H48" s="21"/>
      <c r="I48" s="44"/>
      <c r="J48" s="44"/>
      <c r="K48" s="44"/>
    </row>
    <row r="49" spans="2:11" x14ac:dyDescent="0.2">
      <c r="B49" s="35" t="s">
        <v>4</v>
      </c>
      <c r="C49" s="2" t="s">
        <v>3</v>
      </c>
      <c r="D49" s="2" t="s">
        <v>3</v>
      </c>
      <c r="E49" s="2" t="s">
        <v>38</v>
      </c>
      <c r="F49" s="2" t="s">
        <v>64</v>
      </c>
      <c r="G49" s="5"/>
      <c r="H49" s="21"/>
      <c r="I49" s="44">
        <v>25000</v>
      </c>
      <c r="J49" s="44">
        <v>20330</v>
      </c>
      <c r="K49" s="44">
        <v>20330</v>
      </c>
    </row>
    <row r="50" spans="2:11" x14ac:dyDescent="0.2">
      <c r="B50" s="35" t="s">
        <v>4</v>
      </c>
      <c r="C50" s="2" t="s">
        <v>3</v>
      </c>
      <c r="D50" s="2" t="s">
        <v>3</v>
      </c>
      <c r="E50" s="2" t="s">
        <v>39</v>
      </c>
      <c r="F50" s="2" t="s">
        <v>65</v>
      </c>
      <c r="G50" s="5"/>
      <c r="H50" s="21"/>
      <c r="I50" s="44">
        <v>25000</v>
      </c>
      <c r="J50" s="44">
        <v>24672</v>
      </c>
      <c r="K50" s="44">
        <v>24672</v>
      </c>
    </row>
    <row r="51" spans="2:11" x14ac:dyDescent="0.2">
      <c r="B51" s="35" t="s">
        <v>4</v>
      </c>
      <c r="C51" s="2" t="s">
        <v>3</v>
      </c>
      <c r="D51" s="2" t="s">
        <v>3</v>
      </c>
      <c r="E51" s="2"/>
      <c r="F51" s="2"/>
      <c r="G51" s="5"/>
      <c r="H51" s="21"/>
      <c r="I51" s="44"/>
      <c r="J51" s="44"/>
      <c r="K51" s="44"/>
    </row>
    <row r="52" spans="2:11" x14ac:dyDescent="0.2">
      <c r="B52" s="35" t="s">
        <v>4</v>
      </c>
      <c r="C52" s="2" t="s">
        <v>3</v>
      </c>
      <c r="D52" s="2" t="s">
        <v>3</v>
      </c>
      <c r="E52" s="2" t="s">
        <v>40</v>
      </c>
      <c r="F52" s="2" t="s">
        <v>119</v>
      </c>
      <c r="G52" s="5"/>
      <c r="H52" s="21"/>
      <c r="I52" s="44">
        <v>28000</v>
      </c>
      <c r="J52" s="44">
        <v>29762</v>
      </c>
      <c r="K52" s="44">
        <v>29762</v>
      </c>
    </row>
    <row r="53" spans="2:11" x14ac:dyDescent="0.2">
      <c r="B53" s="35" t="s">
        <v>4</v>
      </c>
      <c r="C53" s="2" t="s">
        <v>3</v>
      </c>
      <c r="D53" s="1" t="s">
        <v>13</v>
      </c>
      <c r="E53" s="1" t="s">
        <v>3</v>
      </c>
      <c r="F53" s="1" t="s">
        <v>3</v>
      </c>
      <c r="G53" s="6"/>
      <c r="H53" s="20"/>
      <c r="I53" s="45">
        <f>I43+I44+I45+I46+I47+I48+I49+I50+I51+I52</f>
        <v>368025</v>
      </c>
      <c r="J53" s="45">
        <f>J43+J44+J45+J46+J47+J48+J49+J50+J51+J52</f>
        <v>330513</v>
      </c>
      <c r="K53" s="45">
        <f>K43+K44+K45+K46+K47+K48+K49+K50+K51+K52</f>
        <v>330513</v>
      </c>
    </row>
    <row r="54" spans="2:11" x14ac:dyDescent="0.2">
      <c r="B54" s="35" t="s">
        <v>4</v>
      </c>
      <c r="C54" s="2" t="s">
        <v>3</v>
      </c>
      <c r="D54" s="1" t="s">
        <v>14</v>
      </c>
      <c r="E54" s="11" t="s">
        <v>41</v>
      </c>
      <c r="F54" s="11" t="s">
        <v>66</v>
      </c>
      <c r="G54" s="6"/>
      <c r="H54" s="22"/>
      <c r="I54" s="49">
        <v>11230</v>
      </c>
      <c r="J54" s="49">
        <v>1001</v>
      </c>
      <c r="K54" s="49">
        <v>1001</v>
      </c>
    </row>
    <row r="55" spans="2:11" x14ac:dyDescent="0.2">
      <c r="B55" s="35" t="s">
        <v>4</v>
      </c>
      <c r="C55" s="2"/>
      <c r="D55" s="1"/>
      <c r="E55" s="11" t="s">
        <v>135</v>
      </c>
      <c r="F55" s="11" t="s">
        <v>147</v>
      </c>
      <c r="G55" s="6"/>
      <c r="H55" s="20"/>
      <c r="I55" s="49">
        <v>15000</v>
      </c>
      <c r="J55" s="49">
        <v>22451</v>
      </c>
      <c r="K55" s="49">
        <v>22451</v>
      </c>
    </row>
    <row r="56" spans="2:11" x14ac:dyDescent="0.2">
      <c r="B56" s="35" t="s">
        <v>4</v>
      </c>
      <c r="C56" s="2"/>
      <c r="D56" s="1" t="s">
        <v>14</v>
      </c>
      <c r="E56" s="1"/>
      <c r="F56" s="1" t="s">
        <v>148</v>
      </c>
      <c r="G56" s="6"/>
      <c r="H56" s="20"/>
      <c r="I56" s="45">
        <f>I54+I55</f>
        <v>26230</v>
      </c>
      <c r="J56" s="45">
        <f>J54+J55</f>
        <v>23452</v>
      </c>
      <c r="K56" s="45">
        <f>K54+K55</f>
        <v>23452</v>
      </c>
    </row>
    <row r="57" spans="2:11" x14ac:dyDescent="0.2">
      <c r="B57" s="35" t="s">
        <v>4</v>
      </c>
      <c r="C57" s="2" t="s">
        <v>3</v>
      </c>
      <c r="D57" s="2" t="s">
        <v>8</v>
      </c>
      <c r="E57" s="2" t="s">
        <v>42</v>
      </c>
      <c r="F57" s="2" t="s">
        <v>67</v>
      </c>
      <c r="G57" s="5"/>
      <c r="H57" s="21"/>
      <c r="I57" s="44">
        <v>831300</v>
      </c>
      <c r="J57" s="44">
        <v>831300</v>
      </c>
      <c r="K57" s="44">
        <v>831300</v>
      </c>
    </row>
    <row r="58" spans="2:11" x14ac:dyDescent="0.2">
      <c r="B58" s="35" t="s">
        <v>4</v>
      </c>
      <c r="C58" s="2" t="s">
        <v>3</v>
      </c>
      <c r="D58" s="2" t="s">
        <v>3</v>
      </c>
      <c r="E58" s="2" t="s">
        <v>20</v>
      </c>
      <c r="F58" s="2" t="s">
        <v>48</v>
      </c>
      <c r="G58" s="5"/>
      <c r="H58" s="21"/>
      <c r="I58" s="44">
        <v>356700</v>
      </c>
      <c r="J58" s="44">
        <v>356700</v>
      </c>
      <c r="K58" s="44">
        <v>356700</v>
      </c>
    </row>
    <row r="59" spans="2:11" x14ac:dyDescent="0.2">
      <c r="B59" s="35" t="s">
        <v>4</v>
      </c>
      <c r="C59" s="2"/>
      <c r="D59" s="2"/>
      <c r="E59" s="2" t="s">
        <v>21</v>
      </c>
      <c r="F59" s="2" t="s">
        <v>48</v>
      </c>
      <c r="G59" s="5"/>
      <c r="H59" s="21"/>
      <c r="I59" s="44">
        <v>326583</v>
      </c>
      <c r="J59" s="44">
        <v>3036672</v>
      </c>
      <c r="K59" s="44">
        <v>3036672</v>
      </c>
    </row>
    <row r="60" spans="2:11" x14ac:dyDescent="0.2">
      <c r="B60" s="35" t="s">
        <v>4</v>
      </c>
      <c r="C60" s="2"/>
      <c r="D60" s="2"/>
      <c r="E60" s="2" t="s">
        <v>86</v>
      </c>
      <c r="F60" s="2" t="s">
        <v>96</v>
      </c>
      <c r="G60" s="5"/>
      <c r="H60" s="21"/>
      <c r="I60" s="44"/>
      <c r="J60" s="44">
        <v>-377</v>
      </c>
      <c r="K60" s="44">
        <v>-377</v>
      </c>
    </row>
    <row r="61" spans="2:11" x14ac:dyDescent="0.2">
      <c r="B61" s="35" t="s">
        <v>4</v>
      </c>
      <c r="C61" s="2" t="s">
        <v>3</v>
      </c>
      <c r="D61" s="1" t="s">
        <v>8</v>
      </c>
      <c r="E61" s="1" t="s">
        <v>3</v>
      </c>
      <c r="F61" s="1" t="s">
        <v>3</v>
      </c>
      <c r="G61" s="6"/>
      <c r="H61" s="20"/>
      <c r="I61" s="45">
        <f>I57+I58+I59</f>
        <v>1514583</v>
      </c>
      <c r="J61" s="45">
        <f>J57+J58+J59+J60</f>
        <v>4224295</v>
      </c>
      <c r="K61" s="45">
        <f>K57+K58+K59+K60</f>
        <v>4224295</v>
      </c>
    </row>
    <row r="62" spans="2:11" x14ac:dyDescent="0.2">
      <c r="B62" s="35" t="s">
        <v>4</v>
      </c>
      <c r="C62" s="2"/>
      <c r="D62" s="1" t="s">
        <v>93</v>
      </c>
      <c r="E62" s="1"/>
      <c r="F62" s="1" t="s">
        <v>94</v>
      </c>
      <c r="G62" s="6"/>
      <c r="H62" s="20"/>
      <c r="I62" s="45"/>
      <c r="J62" s="45"/>
      <c r="K62" s="45"/>
    </row>
    <row r="63" spans="2:11" x14ac:dyDescent="0.2">
      <c r="B63" s="35" t="s">
        <v>4</v>
      </c>
      <c r="C63" s="2"/>
      <c r="D63" s="1"/>
      <c r="E63" s="11" t="s">
        <v>95</v>
      </c>
      <c r="F63" s="11" t="s">
        <v>94</v>
      </c>
      <c r="G63" s="12"/>
      <c r="H63" s="20"/>
      <c r="I63" s="45">
        <v>5000</v>
      </c>
      <c r="J63" s="45">
        <v>1865</v>
      </c>
      <c r="K63" s="45">
        <v>1865</v>
      </c>
    </row>
    <row r="64" spans="2:11" x14ac:dyDescent="0.2">
      <c r="B64" s="35" t="s">
        <v>4</v>
      </c>
      <c r="C64" s="2" t="s">
        <v>3</v>
      </c>
      <c r="D64" s="2" t="s">
        <v>15</v>
      </c>
      <c r="E64" s="2" t="s">
        <v>43</v>
      </c>
      <c r="F64" s="2" t="s">
        <v>68</v>
      </c>
      <c r="G64" s="5"/>
      <c r="H64" s="21"/>
      <c r="I64" s="44">
        <v>-20000</v>
      </c>
      <c r="J64" s="44"/>
      <c r="K64" s="44"/>
    </row>
    <row r="65" spans="2:11" x14ac:dyDescent="0.2">
      <c r="B65" s="35" t="s">
        <v>4</v>
      </c>
      <c r="C65" s="2" t="s">
        <v>3</v>
      </c>
      <c r="D65" s="2" t="s">
        <v>3</v>
      </c>
      <c r="E65" s="2" t="s">
        <v>44</v>
      </c>
      <c r="F65" s="2" t="s">
        <v>69</v>
      </c>
      <c r="G65" s="5"/>
      <c r="H65" s="21"/>
      <c r="I65" s="44">
        <v>-10000</v>
      </c>
      <c r="J65" s="44"/>
      <c r="K65" s="44"/>
    </row>
    <row r="66" spans="2:11" x14ac:dyDescent="0.2">
      <c r="B66" s="35" t="s">
        <v>4</v>
      </c>
      <c r="C66" s="2"/>
      <c r="D66" s="2"/>
      <c r="E66" s="2" t="s">
        <v>104</v>
      </c>
      <c r="F66" s="11" t="s">
        <v>149</v>
      </c>
      <c r="G66" s="5"/>
      <c r="H66" s="21"/>
      <c r="I66" s="44"/>
      <c r="J66" s="44"/>
      <c r="K66" s="44"/>
    </row>
    <row r="67" spans="2:11" x14ac:dyDescent="0.2">
      <c r="B67" s="35" t="s">
        <v>4</v>
      </c>
      <c r="C67" s="2" t="s">
        <v>3</v>
      </c>
      <c r="D67" s="1" t="s">
        <v>15</v>
      </c>
      <c r="E67" s="1" t="s">
        <v>3</v>
      </c>
      <c r="F67" s="1" t="s">
        <v>3</v>
      </c>
      <c r="G67" s="6"/>
      <c r="H67" s="20"/>
      <c r="I67" s="45">
        <f>I64+I65</f>
        <v>-30000</v>
      </c>
      <c r="J67" s="45"/>
      <c r="K67" s="45"/>
    </row>
    <row r="68" spans="2:11" x14ac:dyDescent="0.2">
      <c r="B68" s="35" t="s">
        <v>4</v>
      </c>
      <c r="C68" s="2"/>
      <c r="D68" s="2"/>
      <c r="E68" s="2" t="s">
        <v>81</v>
      </c>
      <c r="F68" s="2" t="s">
        <v>82</v>
      </c>
      <c r="G68" s="5"/>
      <c r="H68" s="21"/>
      <c r="I68" s="44">
        <v>83700</v>
      </c>
      <c r="J68" s="44">
        <v>83700</v>
      </c>
      <c r="K68" s="44">
        <v>83700</v>
      </c>
    </row>
    <row r="69" spans="2:11" x14ac:dyDescent="0.2">
      <c r="B69" s="35" t="s">
        <v>4</v>
      </c>
      <c r="C69" s="2" t="s">
        <v>3</v>
      </c>
      <c r="D69" s="2" t="s">
        <v>16</v>
      </c>
      <c r="E69" s="2" t="s">
        <v>114</v>
      </c>
      <c r="F69" s="2" t="s">
        <v>115</v>
      </c>
      <c r="G69" s="5"/>
      <c r="H69" s="21"/>
      <c r="I69" s="44">
        <v>2681</v>
      </c>
      <c r="J69" s="44"/>
      <c r="K69" s="44"/>
    </row>
    <row r="70" spans="2:11" x14ac:dyDescent="0.2">
      <c r="B70" s="35" t="s">
        <v>4</v>
      </c>
      <c r="C70" s="2"/>
      <c r="D70" s="2"/>
      <c r="E70" s="2" t="s">
        <v>120</v>
      </c>
      <c r="F70" s="2" t="s">
        <v>121</v>
      </c>
      <c r="G70" s="5"/>
      <c r="H70" s="21"/>
      <c r="I70" s="44"/>
      <c r="J70" s="44"/>
      <c r="K70" s="44"/>
    </row>
    <row r="71" spans="2:11" x14ac:dyDescent="0.2">
      <c r="B71" s="35" t="s">
        <v>4</v>
      </c>
      <c r="C71" s="2" t="s">
        <v>3</v>
      </c>
      <c r="D71" s="2" t="s">
        <v>3</v>
      </c>
      <c r="E71" s="2" t="s">
        <v>24</v>
      </c>
      <c r="F71" s="2" t="s">
        <v>52</v>
      </c>
      <c r="G71" s="5"/>
      <c r="H71" s="21"/>
      <c r="I71" s="48">
        <v>127887</v>
      </c>
      <c r="J71" s="48">
        <v>137306</v>
      </c>
      <c r="K71" s="48">
        <v>137306</v>
      </c>
    </row>
    <row r="72" spans="2:11" x14ac:dyDescent="0.2">
      <c r="B72" s="35" t="s">
        <v>4</v>
      </c>
      <c r="C72" s="2" t="s">
        <v>3</v>
      </c>
      <c r="D72" s="1" t="s">
        <v>16</v>
      </c>
      <c r="E72" s="1" t="s">
        <v>3</v>
      </c>
      <c r="F72" s="1" t="s">
        <v>3</v>
      </c>
      <c r="G72" s="6"/>
      <c r="H72" s="20"/>
      <c r="I72" s="45">
        <f>I68+I69+I70+I71</f>
        <v>214268</v>
      </c>
      <c r="J72" s="45">
        <f>J68+J69+J70+J71</f>
        <v>221006</v>
      </c>
      <c r="K72" s="45">
        <f>K68+K69+K70+K71</f>
        <v>221006</v>
      </c>
    </row>
    <row r="73" spans="2:11" x14ac:dyDescent="0.2">
      <c r="B73" s="35" t="s">
        <v>4</v>
      </c>
      <c r="C73" s="1" t="s">
        <v>3</v>
      </c>
      <c r="D73" s="1" t="s">
        <v>17</v>
      </c>
      <c r="E73" s="1" t="s">
        <v>45</v>
      </c>
      <c r="F73" s="1" t="s">
        <v>70</v>
      </c>
      <c r="G73" s="6"/>
      <c r="H73" s="20"/>
      <c r="I73" s="45"/>
      <c r="J73" s="45">
        <v>100</v>
      </c>
      <c r="K73" s="45">
        <v>100</v>
      </c>
    </row>
    <row r="74" spans="2:11" x14ac:dyDescent="0.2">
      <c r="B74" s="35" t="s">
        <v>4</v>
      </c>
      <c r="C74" s="1" t="s">
        <v>3</v>
      </c>
      <c r="D74" s="1" t="s">
        <v>18</v>
      </c>
      <c r="E74" s="1" t="s">
        <v>46</v>
      </c>
      <c r="F74" s="1" t="s">
        <v>71</v>
      </c>
      <c r="G74" s="6"/>
      <c r="H74" s="20"/>
      <c r="I74" s="45"/>
      <c r="J74" s="45"/>
      <c r="K74" s="45"/>
    </row>
    <row r="75" spans="2:11" x14ac:dyDescent="0.2">
      <c r="B75" s="35" t="s">
        <v>4</v>
      </c>
      <c r="C75" s="1"/>
      <c r="D75" s="1"/>
      <c r="E75" s="11" t="s">
        <v>22</v>
      </c>
      <c r="F75" s="11" t="s">
        <v>71</v>
      </c>
      <c r="G75" s="12"/>
      <c r="H75" s="20"/>
      <c r="I75" s="49">
        <v>544803</v>
      </c>
      <c r="J75" s="49">
        <v>458681</v>
      </c>
      <c r="K75" s="49">
        <v>458681</v>
      </c>
    </row>
    <row r="76" spans="2:11" x14ac:dyDescent="0.2">
      <c r="B76" s="35" t="s">
        <v>4</v>
      </c>
      <c r="C76" s="1"/>
      <c r="D76" s="1"/>
      <c r="E76" s="11" t="s">
        <v>136</v>
      </c>
      <c r="F76" s="11" t="s">
        <v>150</v>
      </c>
      <c r="G76" s="12"/>
      <c r="H76" s="20"/>
      <c r="I76" s="49"/>
      <c r="J76" s="49"/>
      <c r="K76" s="49"/>
    </row>
    <row r="77" spans="2:11" x14ac:dyDescent="0.2">
      <c r="B77" s="35" t="s">
        <v>4</v>
      </c>
      <c r="C77" s="1"/>
      <c r="D77" s="1"/>
      <c r="E77" s="1" t="s">
        <v>9</v>
      </c>
      <c r="F77" s="1" t="s">
        <v>97</v>
      </c>
      <c r="G77" s="12"/>
      <c r="H77" s="20"/>
      <c r="I77" s="45">
        <f>I75+I76</f>
        <v>544803</v>
      </c>
      <c r="J77" s="45">
        <f>J75+J76</f>
        <v>458681</v>
      </c>
      <c r="K77" s="45">
        <f>K75+K76</f>
        <v>458681</v>
      </c>
    </row>
    <row r="78" spans="2:11" x14ac:dyDescent="0.2">
      <c r="B78" s="35" t="s">
        <v>4</v>
      </c>
      <c r="C78" s="1"/>
      <c r="D78" s="1"/>
      <c r="E78" s="1" t="s">
        <v>127</v>
      </c>
      <c r="F78" s="11" t="s">
        <v>71</v>
      </c>
      <c r="G78" s="12"/>
      <c r="H78" s="20"/>
      <c r="I78" s="45">
        <v>1839112</v>
      </c>
      <c r="J78" s="45">
        <v>3662481</v>
      </c>
      <c r="K78" s="45">
        <v>3662481</v>
      </c>
    </row>
    <row r="79" spans="2:11" x14ac:dyDescent="0.2">
      <c r="B79" s="35" t="s">
        <v>4</v>
      </c>
      <c r="C79" s="1"/>
      <c r="D79" s="1"/>
      <c r="E79" s="1" t="s">
        <v>111</v>
      </c>
      <c r="F79" s="11" t="s">
        <v>150</v>
      </c>
      <c r="G79" s="6"/>
      <c r="H79" s="20"/>
      <c r="I79" s="49">
        <v>-2541591</v>
      </c>
      <c r="J79" s="49">
        <v>-4617907</v>
      </c>
      <c r="K79" s="49">
        <v>-4617907</v>
      </c>
    </row>
    <row r="80" spans="2:11" hidden="1" x14ac:dyDescent="0.2">
      <c r="B80" s="35" t="s">
        <v>4</v>
      </c>
      <c r="C80" s="1"/>
      <c r="D80" s="1"/>
      <c r="E80" s="1"/>
      <c r="F80" s="1"/>
      <c r="G80" s="6"/>
      <c r="H80" s="20"/>
      <c r="I80" s="45"/>
      <c r="J80" s="45"/>
      <c r="K80" s="45"/>
    </row>
    <row r="81" spans="2:11" x14ac:dyDescent="0.2">
      <c r="B81" s="35" t="s">
        <v>4</v>
      </c>
      <c r="C81" s="1"/>
      <c r="D81" s="1" t="s">
        <v>110</v>
      </c>
      <c r="E81" s="1"/>
      <c r="F81" s="1" t="s">
        <v>112</v>
      </c>
      <c r="G81" s="6"/>
      <c r="H81" s="20"/>
      <c r="I81" s="45">
        <f>I78+I79</f>
        <v>-702479</v>
      </c>
      <c r="J81" s="45">
        <f>J78+J79</f>
        <v>-955426</v>
      </c>
      <c r="K81" s="45">
        <f>K78+K79</f>
        <v>-955426</v>
      </c>
    </row>
    <row r="82" spans="2:11" x14ac:dyDescent="0.2">
      <c r="B82" s="35" t="s">
        <v>4</v>
      </c>
      <c r="C82" s="1"/>
      <c r="D82" s="1" t="s">
        <v>18</v>
      </c>
      <c r="E82" s="1" t="s">
        <v>46</v>
      </c>
      <c r="F82" s="1" t="s">
        <v>71</v>
      </c>
      <c r="G82" s="6"/>
      <c r="H82" s="20"/>
      <c r="I82" s="45"/>
      <c r="J82" s="45"/>
      <c r="K82" s="45"/>
    </row>
    <row r="83" spans="2:11" x14ac:dyDescent="0.2">
      <c r="B83" s="35" t="s">
        <v>4</v>
      </c>
      <c r="C83" s="1"/>
      <c r="D83" s="1" t="s">
        <v>126</v>
      </c>
      <c r="E83" s="1" t="s">
        <v>166</v>
      </c>
      <c r="F83" s="1" t="s">
        <v>167</v>
      </c>
      <c r="G83" s="6"/>
      <c r="H83" s="20"/>
      <c r="I83" s="45">
        <v>5000</v>
      </c>
      <c r="J83" s="45">
        <v>5000</v>
      </c>
      <c r="K83" s="45">
        <v>5000</v>
      </c>
    </row>
    <row r="84" spans="2:11" hidden="1" x14ac:dyDescent="0.2">
      <c r="B84" s="35" t="s">
        <v>4</v>
      </c>
      <c r="C84" s="1"/>
      <c r="D84" s="1"/>
      <c r="E84" s="1"/>
      <c r="F84" s="1"/>
      <c r="G84" s="6"/>
      <c r="H84" s="20"/>
      <c r="I84" s="45"/>
      <c r="J84" s="45"/>
      <c r="K84" s="45"/>
    </row>
    <row r="85" spans="2:11" x14ac:dyDescent="0.2">
      <c r="B85" s="35" t="s">
        <v>4</v>
      </c>
      <c r="C85" s="1"/>
      <c r="D85" s="1" t="s">
        <v>133</v>
      </c>
      <c r="E85" s="1"/>
      <c r="F85" s="1" t="s">
        <v>134</v>
      </c>
      <c r="G85" s="6"/>
      <c r="H85" s="20"/>
      <c r="I85" s="50">
        <v>-274700</v>
      </c>
      <c r="J85" s="50">
        <v>-274700</v>
      </c>
      <c r="K85" s="50">
        <v>-274700</v>
      </c>
    </row>
    <row r="86" spans="2:11" x14ac:dyDescent="0.2">
      <c r="B86" s="35" t="s">
        <v>4</v>
      </c>
      <c r="C86" s="1"/>
      <c r="D86" s="1" t="s">
        <v>98</v>
      </c>
      <c r="E86" s="1" t="s">
        <v>99</v>
      </c>
      <c r="F86" s="11" t="s">
        <v>100</v>
      </c>
      <c r="G86" s="12"/>
      <c r="H86" s="20"/>
      <c r="I86" s="49"/>
      <c r="J86" s="49">
        <v>-29804</v>
      </c>
      <c r="K86" s="49">
        <v>-29804</v>
      </c>
    </row>
    <row r="87" spans="2:11" hidden="1" x14ac:dyDescent="0.2">
      <c r="B87" s="35" t="s">
        <v>4</v>
      </c>
      <c r="C87" s="1"/>
      <c r="D87" s="1"/>
      <c r="E87" s="1"/>
      <c r="F87" s="11"/>
      <c r="G87" s="12"/>
      <c r="H87" s="20"/>
      <c r="I87" s="49"/>
      <c r="J87" s="49"/>
      <c r="K87" s="49"/>
    </row>
    <row r="88" spans="2:11" x14ac:dyDescent="0.2">
      <c r="B88" s="35" t="s">
        <v>4</v>
      </c>
      <c r="C88" s="1"/>
      <c r="D88" s="1"/>
      <c r="E88" s="1" t="s">
        <v>108</v>
      </c>
      <c r="F88" s="11" t="s">
        <v>113</v>
      </c>
      <c r="G88" s="6"/>
      <c r="H88" s="20"/>
      <c r="I88" s="49"/>
      <c r="J88" s="49"/>
      <c r="K88" s="49"/>
    </row>
    <row r="89" spans="2:11" x14ac:dyDescent="0.2">
      <c r="B89" s="35" t="s">
        <v>4</v>
      </c>
      <c r="C89" s="1" t="s">
        <v>3</v>
      </c>
      <c r="D89" s="1" t="s">
        <v>98</v>
      </c>
      <c r="E89" s="1"/>
      <c r="F89" s="11" t="s">
        <v>113</v>
      </c>
      <c r="G89" s="6"/>
      <c r="H89" s="20"/>
      <c r="I89" s="45"/>
      <c r="J89" s="45">
        <v>-29804</v>
      </c>
      <c r="K89" s="45">
        <v>-29804</v>
      </c>
    </row>
    <row r="90" spans="2:11" x14ac:dyDescent="0.2">
      <c r="B90" s="35" t="s">
        <v>4</v>
      </c>
      <c r="C90" s="1"/>
      <c r="D90" s="1" t="s">
        <v>130</v>
      </c>
      <c r="E90" s="1" t="s">
        <v>131</v>
      </c>
      <c r="F90" s="11" t="s">
        <v>151</v>
      </c>
      <c r="G90" s="6"/>
      <c r="H90" s="20"/>
      <c r="I90" s="45">
        <v>-114913</v>
      </c>
      <c r="J90" s="45"/>
      <c r="K90" s="45"/>
    </row>
    <row r="91" spans="2:11" x14ac:dyDescent="0.2">
      <c r="B91" s="35" t="s">
        <v>4</v>
      </c>
      <c r="C91" s="1"/>
      <c r="D91" s="1"/>
      <c r="E91" s="1" t="s">
        <v>117</v>
      </c>
      <c r="F91" s="11" t="s">
        <v>118</v>
      </c>
      <c r="G91" s="6"/>
      <c r="H91" s="22"/>
      <c r="I91" s="49"/>
      <c r="J91" s="49"/>
      <c r="K91" s="49"/>
    </row>
    <row r="92" spans="2:11" x14ac:dyDescent="0.2">
      <c r="B92" s="35" t="s">
        <v>4</v>
      </c>
      <c r="C92" s="1"/>
      <c r="D92" s="1"/>
      <c r="E92" s="1" t="s">
        <v>122</v>
      </c>
      <c r="F92" s="11" t="s">
        <v>123</v>
      </c>
      <c r="G92" s="6"/>
      <c r="H92" s="22"/>
      <c r="I92" s="49">
        <v>-106960</v>
      </c>
      <c r="J92" s="49">
        <v>-97557</v>
      </c>
      <c r="K92" s="49">
        <v>-97557</v>
      </c>
    </row>
    <row r="93" spans="2:11" x14ac:dyDescent="0.2">
      <c r="B93" s="35" t="s">
        <v>4</v>
      </c>
      <c r="C93" s="1"/>
      <c r="D93" s="1" t="s">
        <v>116</v>
      </c>
      <c r="E93" s="11"/>
      <c r="F93" s="11" t="s">
        <v>124</v>
      </c>
      <c r="G93" s="6"/>
      <c r="H93" s="20"/>
      <c r="I93" s="45">
        <f>I91+I92</f>
        <v>-106960</v>
      </c>
      <c r="J93" s="45">
        <f>J91+J92</f>
        <v>-97557</v>
      </c>
      <c r="K93" s="45">
        <f>K91+K92</f>
        <v>-97557</v>
      </c>
    </row>
    <row r="94" spans="2:11" x14ac:dyDescent="0.2">
      <c r="B94" s="35" t="s">
        <v>4</v>
      </c>
      <c r="C94" s="1"/>
      <c r="D94" s="1"/>
      <c r="E94" s="1" t="s">
        <v>106</v>
      </c>
      <c r="F94" s="11" t="s">
        <v>152</v>
      </c>
      <c r="G94" s="6"/>
      <c r="H94" s="22"/>
      <c r="I94" s="51"/>
      <c r="J94" s="51"/>
      <c r="K94" s="51"/>
    </row>
    <row r="95" spans="2:11" x14ac:dyDescent="0.2">
      <c r="B95" s="35" t="s">
        <v>4</v>
      </c>
      <c r="C95" s="1"/>
      <c r="D95" s="1"/>
      <c r="E95" s="1" t="s">
        <v>129</v>
      </c>
      <c r="F95" s="11" t="s">
        <v>105</v>
      </c>
      <c r="G95" s="6"/>
      <c r="H95" s="22"/>
      <c r="I95" s="51"/>
      <c r="J95" s="51"/>
      <c r="K95" s="51"/>
    </row>
    <row r="96" spans="2:11" x14ac:dyDescent="0.2">
      <c r="B96" s="35" t="s">
        <v>4</v>
      </c>
      <c r="C96" s="1"/>
      <c r="D96" s="1"/>
      <c r="E96" s="1" t="s">
        <v>132</v>
      </c>
      <c r="F96" s="11" t="s">
        <v>153</v>
      </c>
      <c r="G96" s="6"/>
      <c r="H96" s="22"/>
      <c r="I96" s="51">
        <v>-75000</v>
      </c>
      <c r="J96" s="51">
        <v>-10977</v>
      </c>
      <c r="K96" s="51">
        <v>-10977</v>
      </c>
    </row>
    <row r="97" spans="2:11" x14ac:dyDescent="0.2">
      <c r="B97" s="35" t="s">
        <v>4</v>
      </c>
      <c r="C97" s="1"/>
      <c r="D97" s="1"/>
      <c r="E97" s="1" t="s">
        <v>74</v>
      </c>
      <c r="F97" s="11" t="s">
        <v>154</v>
      </c>
      <c r="G97" s="6"/>
      <c r="H97" s="22"/>
      <c r="I97" s="49">
        <v>642000</v>
      </c>
      <c r="J97" s="49">
        <v>155609</v>
      </c>
      <c r="K97" s="49">
        <v>155609</v>
      </c>
    </row>
    <row r="98" spans="2:11" x14ac:dyDescent="0.2">
      <c r="B98" s="35" t="s">
        <v>4</v>
      </c>
      <c r="C98" s="1"/>
      <c r="D98" s="1" t="s">
        <v>83</v>
      </c>
      <c r="E98" s="1"/>
      <c r="F98" s="1" t="s">
        <v>125</v>
      </c>
      <c r="G98" s="6"/>
      <c r="H98" s="20"/>
      <c r="I98" s="45">
        <f>I94+I95+I96+I97</f>
        <v>567000</v>
      </c>
      <c r="J98" s="45">
        <f>J94+J95+J96+J97</f>
        <v>144632</v>
      </c>
      <c r="K98" s="45">
        <f>K94+K95+K96+K97</f>
        <v>144632</v>
      </c>
    </row>
    <row r="99" spans="2:11" x14ac:dyDescent="0.2">
      <c r="B99" s="35" t="s">
        <v>4</v>
      </c>
      <c r="C99" s="1" t="s">
        <v>3</v>
      </c>
      <c r="D99" s="1" t="s">
        <v>84</v>
      </c>
      <c r="E99" s="1" t="s">
        <v>76</v>
      </c>
      <c r="F99" s="11" t="s">
        <v>155</v>
      </c>
      <c r="G99" s="12"/>
      <c r="H99" s="20"/>
      <c r="I99" s="49">
        <v>1565993</v>
      </c>
      <c r="J99" s="49">
        <v>1565993</v>
      </c>
      <c r="K99" s="49">
        <v>1565993</v>
      </c>
    </row>
    <row r="100" spans="2:11" x14ac:dyDescent="0.2">
      <c r="B100" s="35" t="s">
        <v>4</v>
      </c>
      <c r="C100" s="7"/>
      <c r="D100" s="7"/>
      <c r="E100" s="1" t="s">
        <v>77</v>
      </c>
      <c r="F100" s="11" t="s">
        <v>156</v>
      </c>
      <c r="G100" s="12"/>
      <c r="H100" s="20"/>
      <c r="I100" s="49"/>
      <c r="J100" s="49">
        <v>-3787442</v>
      </c>
      <c r="K100" s="49">
        <v>-3787442</v>
      </c>
    </row>
    <row r="101" spans="2:11" hidden="1" x14ac:dyDescent="0.2">
      <c r="B101" s="35" t="s">
        <v>4</v>
      </c>
      <c r="C101" s="7"/>
      <c r="D101" s="7"/>
      <c r="E101" s="1"/>
      <c r="F101" s="1"/>
      <c r="G101" s="6"/>
      <c r="H101" s="20"/>
      <c r="I101" s="45"/>
      <c r="J101" s="45"/>
      <c r="K101" s="45"/>
    </row>
    <row r="102" spans="2:11" x14ac:dyDescent="0.2">
      <c r="B102" s="35" t="s">
        <v>4</v>
      </c>
      <c r="C102" s="7"/>
      <c r="D102" s="7">
        <v>9500</v>
      </c>
      <c r="E102" s="1"/>
      <c r="F102" s="1" t="s">
        <v>157</v>
      </c>
      <c r="G102" s="6"/>
      <c r="H102" s="20"/>
      <c r="I102" s="45">
        <f>I99+I100</f>
        <v>1565993</v>
      </c>
      <c r="J102" s="45">
        <f>J99+J100</f>
        <v>-2221449</v>
      </c>
      <c r="K102" s="45">
        <f>K99+K100</f>
        <v>-2221449</v>
      </c>
    </row>
    <row r="103" spans="2:11" x14ac:dyDescent="0.2">
      <c r="B103" s="35" t="s">
        <v>4</v>
      </c>
      <c r="C103" s="7"/>
      <c r="D103" s="7"/>
      <c r="E103" s="1"/>
      <c r="F103" s="1" t="s">
        <v>158</v>
      </c>
      <c r="G103" s="6"/>
      <c r="H103" s="20"/>
      <c r="I103" s="45"/>
      <c r="J103" s="45"/>
      <c r="K103" s="45"/>
    </row>
    <row r="104" spans="2:11" x14ac:dyDescent="0.2">
      <c r="B104" s="29"/>
      <c r="C104" s="28" t="s">
        <v>7</v>
      </c>
      <c r="D104" s="36"/>
      <c r="E104" s="36"/>
      <c r="F104" s="28" t="s">
        <v>159</v>
      </c>
      <c r="G104" s="30"/>
      <c r="H104" s="37"/>
      <c r="I104" s="52">
        <f>I29+I35+I42+I53+I56+I61+I63+I67+I72+I77+I81+I83+I85+I90+I93+I98+I102</f>
        <v>4484250</v>
      </c>
      <c r="J104" s="52">
        <f>J29+J35+J36+J42+J53+J56+J61+J63+J67+J72+J73+J77+J81+J83+J85+J89+J93+J98+J102</f>
        <v>2549019</v>
      </c>
      <c r="K104" s="52">
        <f>K29+K35+K36+K42+K53+K56+K61+K63+K67+K72+K73+K77+K81+K83+K85+K89+K93+K98+K102</f>
        <v>2549019</v>
      </c>
    </row>
    <row r="105" spans="2:11" ht="7.5" hidden="1" customHeight="1" x14ac:dyDescent="0.2">
      <c r="B105" s="14"/>
      <c r="C105" s="13"/>
      <c r="D105" s="13"/>
      <c r="E105" s="13"/>
      <c r="F105" s="34"/>
      <c r="G105" s="34"/>
      <c r="H105" s="34"/>
      <c r="I105" s="53"/>
      <c r="J105" s="53"/>
      <c r="K105" s="53"/>
    </row>
    <row r="106" spans="2:11" ht="18" x14ac:dyDescent="0.25">
      <c r="B106" s="56" t="s">
        <v>139</v>
      </c>
      <c r="C106" s="57"/>
      <c r="D106" s="57"/>
      <c r="E106" s="57"/>
      <c r="F106" s="57"/>
      <c r="G106" s="58"/>
      <c r="H106" s="40"/>
      <c r="I106" s="54">
        <f>I28+I104</f>
        <v>14143577</v>
      </c>
      <c r="J106" s="54">
        <f>J28+J104</f>
        <v>8660597</v>
      </c>
      <c r="K106" s="54">
        <f>K28+K104</f>
        <v>8660597</v>
      </c>
    </row>
    <row r="107" spans="2:11" x14ac:dyDescent="0.2">
      <c r="F107" s="23"/>
    </row>
    <row r="108" spans="2:11" x14ac:dyDescent="0.2">
      <c r="C108" s="10" t="s">
        <v>160</v>
      </c>
    </row>
    <row r="109" spans="2:11" x14ac:dyDescent="0.2">
      <c r="C109" s="41" t="s">
        <v>161</v>
      </c>
      <c r="I109" s="31" t="s">
        <v>168</v>
      </c>
    </row>
    <row r="110" spans="2:11" x14ac:dyDescent="0.2">
      <c r="I110" s="32" t="s">
        <v>169</v>
      </c>
    </row>
    <row r="111" spans="2:11" x14ac:dyDescent="0.2">
      <c r="C111" s="42"/>
    </row>
    <row r="112" spans="2:11" x14ac:dyDescent="0.2">
      <c r="C112" s="10" t="s">
        <v>162</v>
      </c>
    </row>
    <row r="113" spans="3:3" x14ac:dyDescent="0.2">
      <c r="C113" s="8" t="s">
        <v>163</v>
      </c>
    </row>
    <row r="114" spans="3:3" x14ac:dyDescent="0.2">
      <c r="C114" s="42"/>
    </row>
    <row r="116" spans="3:3" x14ac:dyDescent="0.2">
      <c r="C116" s="42"/>
    </row>
    <row r="118" spans="3:3" x14ac:dyDescent="0.2">
      <c r="C118" s="42"/>
    </row>
  </sheetData>
  <mergeCells count="1">
    <mergeCell ref="B106:G106"/>
  </mergeCells>
  <phoneticPr fontId="0" type="noConversion"/>
  <pageMargins left="0.74803149606299213" right="0.74803149606299213" top="0" bottom="0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Municipality of Dospat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 on Schetovodstvo</dc:creator>
  <cp:lastModifiedBy>user03</cp:lastModifiedBy>
  <cp:lastPrinted>2021-07-08T05:23:07Z</cp:lastPrinted>
  <dcterms:created xsi:type="dcterms:W3CDTF">2009-01-20T13:13:06Z</dcterms:created>
  <dcterms:modified xsi:type="dcterms:W3CDTF">2021-07-08T05:59:09Z</dcterms:modified>
</cp:coreProperties>
</file>